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ownloads\Cash Flow\Excel\"/>
    </mc:Choice>
  </mc:AlternateContent>
  <xr:revisionPtr revIDLastSave="0" documentId="8_{F8E37CE3-06BE-4F7E-B3B4-B7F013E136A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CFS" sheetId="1" r:id="rId1"/>
  </sheets>
  <externalReferences>
    <externalReference r:id="rId2"/>
  </externalReferences>
  <definedNames>
    <definedName name="___INDEX_SHEET___ASAP_Utilities" localSheetId="0">#REF!</definedName>
    <definedName name="___INDEX_SHEET___ASAP_Utilities">#REF!</definedName>
    <definedName name="_Ar">#REF!</definedName>
    <definedName name="_Order1" hidden="1">255</definedName>
    <definedName name="_Order2" hidden="1">0</definedName>
    <definedName name="A">#REF!</definedName>
    <definedName name="AAA">#REF!</definedName>
    <definedName name="ann">#N/A</definedName>
    <definedName name="B">#REF!</definedName>
    <definedName name="_xlnm.Criteria">#REF!</definedName>
    <definedName name="csDesignMode">1</definedName>
    <definedName name="_xlnm.Database">#REF!</definedName>
    <definedName name="e">#REF!</definedName>
    <definedName name="End_Bal">#REF!</definedName>
    <definedName name="F">#REF!</definedName>
    <definedName name="fd">#REF!</definedName>
    <definedName name="Full_Print">#REF!</definedName>
    <definedName name="G">#REF!</definedName>
    <definedName name="ggg">#REF!</definedName>
    <definedName name="GH">#REF!</definedName>
    <definedName name="h">#REF!</definedName>
    <definedName name="hg">#REF!</definedName>
    <definedName name="hjshfgrfer">#N/A</definedName>
    <definedName name="ICDS">#REF!</definedName>
    <definedName name="Interest_Rate">#REF!</definedName>
    <definedName name="JAN">'[1]ACCTS- FIN'!$E$4,'[1]ACCTS- FIN'!$Q$1:$Q$65536</definedName>
    <definedName name="Last_Row">#N/A</definedName>
    <definedName name="ll">#REF!</definedName>
    <definedName name="Loan_Amount">#REF!</definedName>
    <definedName name="Loan_Start">#REF!</definedName>
    <definedName name="Loan_Years">#REF!</definedName>
    <definedName name="MM">#REF!</definedName>
    <definedName name="_xlnm.Print_Area" localSheetId="0">CFS!$A$1:$G$72</definedName>
    <definedName name="_xlnm.Print_Area">#REF!</definedName>
    <definedName name="_xlnm.Print_Titles" localSheetId="0">CFS!$1:$8</definedName>
    <definedName name="s">#REF!</definedName>
    <definedName name="SAPBEXhrIndnt" hidden="1">"Wide"</definedName>
    <definedName name="SAPBEXrevision" hidden="1">81</definedName>
    <definedName name="SAPBEXsysID" hidden="1">"BWP"</definedName>
    <definedName name="SAPBEXwbID" hidden="1">"3X75IRZQ0FXX9CGE3EO8U91E9"</definedName>
    <definedName name="SAPsysID" hidden="1">"708C5W7SBKP804JT78WJ0JNKI"</definedName>
    <definedName name="SAPwbID" hidden="1">"ARS"</definedName>
    <definedName name="shareholder_2014">#N/A</definedName>
    <definedName name="SS">#REF!</definedName>
    <definedName name="sss" localSheetId="0">#REF!</definedName>
    <definedName name="sss">#REF!</definedName>
    <definedName name="v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7" i="1" s="1"/>
  <c r="E15" i="1"/>
  <c r="E17" i="1" s="1"/>
  <c r="E24" i="1"/>
  <c r="G24" i="1"/>
  <c r="E29" i="1"/>
  <c r="G29" i="1"/>
  <c r="E42" i="1"/>
  <c r="E44" i="1" s="1"/>
  <c r="G42" i="1"/>
  <c r="G44" i="1" s="1"/>
  <c r="E53" i="1"/>
  <c r="E55" i="1" s="1"/>
  <c r="G53" i="1"/>
  <c r="G55" i="1" s="1"/>
  <c r="G31" i="1" l="1"/>
  <c r="G33" i="1" s="1"/>
  <c r="G35" i="1" s="1"/>
  <c r="G60" i="1" s="1"/>
  <c r="G64" i="1" s="1"/>
  <c r="E31" i="1"/>
  <c r="E33" i="1" s="1"/>
  <c r="E35" i="1" s="1"/>
  <c r="E60" i="1" s="1"/>
  <c r="E62" i="1" l="1"/>
  <c r="E64" i="1" s="1"/>
  <c r="D70" i="1" s="1"/>
  <c r="E72" i="1" s="1"/>
  <c r="F70" i="1"/>
  <c r="G72" i="1" s="1"/>
</calcChain>
</file>

<file path=xl/sharedStrings.xml><?xml version="1.0" encoding="utf-8"?>
<sst xmlns="http://schemas.openxmlformats.org/spreadsheetml/2006/main" count="67" uniqueCount="64">
  <si>
    <t>CASH FLOW STATEMENT FOR THE PERIOD ENDED 31st march 2022</t>
  </si>
  <si>
    <t xml:space="preserve">P A R T  I C U L A R S </t>
  </si>
  <si>
    <t>For the period   
     1st April 2021 to                     31st March, 2022</t>
  </si>
  <si>
    <t>For the period   
     1st April 2020 to                     31st March, 2021</t>
  </si>
  <si>
    <t>Rs.</t>
  </si>
  <si>
    <t>A.</t>
  </si>
  <si>
    <t>Cash flow from operating activities</t>
  </si>
  <si>
    <t>Net Profit / (Loss) before extraordinary items and tax</t>
  </si>
  <si>
    <t>Adjustments for:</t>
  </si>
  <si>
    <t xml:space="preserve">Depreciation </t>
  </si>
  <si>
    <t>Finance costs-Credit card/ bank expenses</t>
  </si>
  <si>
    <t>Interest on Bank FDR</t>
  </si>
  <si>
    <t>Operating profit / (loss) before working capital changes</t>
  </si>
  <si>
    <t>Changes in working capital:</t>
  </si>
  <si>
    <t>Adjustments for (increase) / decrease in operating assets:</t>
  </si>
  <si>
    <t>Inventories</t>
  </si>
  <si>
    <t>Trade receivables</t>
  </si>
  <si>
    <t>Short-term loans and advances</t>
  </si>
  <si>
    <t>Other current assets</t>
  </si>
  <si>
    <t>Adjustments for increase / (decrease) in operating liabilities:</t>
  </si>
  <si>
    <t>Trade payables</t>
  </si>
  <si>
    <t>Short Term borrowings</t>
  </si>
  <si>
    <t>Other Current Liabilities (including provision)</t>
  </si>
  <si>
    <t>Cash generated from operations</t>
  </si>
  <si>
    <t>Net cash flow from / (used in) operating activities</t>
  </si>
  <si>
    <t>(A)</t>
  </si>
  <si>
    <t>B.</t>
  </si>
  <si>
    <t>Cash flow from investing activities</t>
  </si>
  <si>
    <t>Other non-current assets</t>
  </si>
  <si>
    <t>Other non current investment - FDR</t>
  </si>
  <si>
    <t>Capital expenditure on fixed assets, including capital advances - Net</t>
  </si>
  <si>
    <t>Interest received - Others</t>
  </si>
  <si>
    <t>Net cash flow from / (used in) investing activities</t>
  </si>
  <si>
    <t>(B)</t>
  </si>
  <si>
    <t>C.</t>
  </si>
  <si>
    <t>Cash flow from financing activities</t>
  </si>
  <si>
    <t>Increase in share Capital</t>
  </si>
  <si>
    <t xml:space="preserve">Security premium on issue of shares </t>
  </si>
  <si>
    <t>Share application money received / (refunded)</t>
  </si>
  <si>
    <t>Proceeds from long-term borrowings</t>
  </si>
  <si>
    <t>Repayment of long-term borrowings</t>
  </si>
  <si>
    <t>Finance cost</t>
  </si>
  <si>
    <t>Net cash flow from / (used in) financing activities</t>
  </si>
  <si>
    <t>(C)</t>
  </si>
  <si>
    <t>D.</t>
  </si>
  <si>
    <t>Cash flow in / from Extraordinary Items</t>
  </si>
  <si>
    <t>(D)</t>
  </si>
  <si>
    <t>E.</t>
  </si>
  <si>
    <t>Tax Adjustment</t>
  </si>
  <si>
    <t>(E)</t>
  </si>
  <si>
    <t>Net increase / (decrease) in Cash and cash equivalents</t>
  </si>
  <si>
    <t>(A+B+C+D+E)</t>
  </si>
  <si>
    <t>Cash and cash equivalents at the beginning of the year</t>
  </si>
  <si>
    <t>Cash and cash equivalents at the end of the year</t>
  </si>
  <si>
    <t>Cash and cash equivalents comprise of :</t>
  </si>
  <si>
    <t>1. Cash in hand &amp; Digital Wallet</t>
  </si>
  <si>
    <r>
      <rPr>
        <sz val="10"/>
        <color indexed="8"/>
        <rFont val="Times New Roman"/>
        <family val="1"/>
      </rPr>
      <t xml:space="preserve">2. </t>
    </r>
    <r>
      <rPr>
        <u/>
        <sz val="10"/>
        <color indexed="8"/>
        <rFont val="Times New Roman"/>
        <family val="1"/>
      </rPr>
      <t>Balances with banks</t>
    </r>
  </si>
  <si>
    <t>In current accounts</t>
  </si>
  <si>
    <t>Company pvt lmtd ®</t>
  </si>
  <si>
    <t>Address : HSR layout, 19th , main road, 7 th cross. Bangalore. 560068</t>
  </si>
  <si>
    <t>Email ID: abcd@gmail.com</t>
  </si>
  <si>
    <t>Phone No.: +91 9876543210</t>
  </si>
  <si>
    <t>GSTIN No.: 29A#########097Z1</t>
  </si>
  <si>
    <t xml:space="preserve">Received By : Mahesh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</si>
</sst>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;\(0\)"/>
  </numFmts>
  <fonts count="16">
    <font>
      <sz val="10"/>
      <name val="Arial"/>
      <family val="2"/>
    </font>
    <font>
      <sz val="10"/>
      <name val="Arial"/>
      <family val="2"/>
    </font>
    <font>
      <b/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Rupee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1" fillId="0" borderId="0" xfId="1"/>
    <xf numFmtId="3" fontId="4" fillId="0" borderId="0" xfId="1" applyNumberFormat="1" applyFont="1"/>
    <xf numFmtId="0" fontId="4" fillId="0" borderId="0" xfId="1" applyFont="1"/>
    <xf numFmtId="164" fontId="1" fillId="0" borderId="0" xfId="1" applyNumberFormat="1"/>
    <xf numFmtId="1" fontId="1" fillId="0" borderId="0" xfId="1" applyNumberFormat="1"/>
    <xf numFmtId="3" fontId="1" fillId="0" borderId="0" xfId="1" applyNumberFormat="1"/>
    <xf numFmtId="3" fontId="9" fillId="0" borderId="4" xfId="1" applyNumberFormat="1" applyFont="1" applyBorder="1" applyAlignment="1">
      <alignment vertical="top"/>
    </xf>
    <xf numFmtId="3" fontId="4" fillId="0" borderId="4" xfId="3" applyNumberFormat="1" applyFont="1" applyBorder="1" applyAlignment="1">
      <alignment vertical="top"/>
    </xf>
    <xf numFmtId="3" fontId="4" fillId="0" borderId="4" xfId="1" applyNumberFormat="1" applyFont="1" applyBorder="1"/>
    <xf numFmtId="3" fontId="10" fillId="0" borderId="4" xfId="1" applyNumberFormat="1" applyFont="1" applyBorder="1" applyAlignment="1">
      <alignment horizontal="right" vertical="top"/>
    </xf>
    <xf numFmtId="3" fontId="4" fillId="0" borderId="4" xfId="1" applyNumberFormat="1" applyFont="1" applyBorder="1" applyAlignment="1">
      <alignment horizontal="right"/>
    </xf>
    <xf numFmtId="3" fontId="11" fillId="0" borderId="4" xfId="1" applyNumberFormat="1" applyFont="1" applyBorder="1" applyAlignment="1">
      <alignment horizontal="right" vertical="top"/>
    </xf>
    <xf numFmtId="3" fontId="4" fillId="0" borderId="4" xfId="1" quotePrefix="1" applyNumberFormat="1" applyFont="1" applyBorder="1" applyAlignment="1">
      <alignment horizontal="right"/>
    </xf>
    <xf numFmtId="3" fontId="4" fillId="0" borderId="4" xfId="3" applyNumberFormat="1" applyFont="1" applyBorder="1" applyAlignment="1">
      <alignment horizontal="right" vertical="top"/>
    </xf>
    <xf numFmtId="3" fontId="10" fillId="0" borderId="4" xfId="1" applyNumberFormat="1" applyFont="1" applyBorder="1" applyAlignment="1">
      <alignment vertical="top"/>
    </xf>
    <xf numFmtId="3" fontId="4" fillId="0" borderId="4" xfId="3" applyNumberFormat="1" applyFont="1" applyBorder="1" applyAlignment="1">
      <alignment horizontal="center" vertical="top"/>
    </xf>
    <xf numFmtId="3" fontId="11" fillId="0" borderId="4" xfId="1" applyNumberFormat="1" applyFont="1" applyBorder="1" applyAlignment="1">
      <alignment vertical="top"/>
    </xf>
    <xf numFmtId="3" fontId="12" fillId="0" borderId="4" xfId="1" applyNumberFormat="1" applyFont="1" applyBorder="1" applyAlignment="1">
      <alignment horizontal="left" vertical="top"/>
    </xf>
    <xf numFmtId="3" fontId="4" fillId="0" borderId="4" xfId="1" applyNumberFormat="1" applyFont="1" applyBorder="1" applyAlignment="1">
      <alignment horizontal="center"/>
    </xf>
    <xf numFmtId="3" fontId="12" fillId="0" borderId="4" xfId="1" applyNumberFormat="1" applyFont="1" applyBorder="1" applyAlignment="1">
      <alignment vertical="top"/>
    </xf>
    <xf numFmtId="3" fontId="7" fillId="0" borderId="4" xfId="1" applyNumberFormat="1" applyFont="1" applyBorder="1" applyAlignment="1">
      <alignment vertical="top"/>
    </xf>
    <xf numFmtId="3" fontId="4" fillId="0" borderId="4" xfId="3" applyNumberFormat="1" applyFont="1" applyBorder="1"/>
    <xf numFmtId="3" fontId="10" fillId="0" borderId="4" xfId="1" applyNumberFormat="1" applyFont="1" applyBorder="1" applyAlignment="1">
      <alignment vertical="top" wrapText="1"/>
    </xf>
    <xf numFmtId="3" fontId="13" fillId="0" borderId="4" xfId="1" applyNumberFormat="1" applyFont="1" applyBorder="1"/>
    <xf numFmtId="3" fontId="10" fillId="0" borderId="4" xfId="1" quotePrefix="1" applyNumberFormat="1" applyFont="1" applyBorder="1" applyAlignment="1">
      <alignment vertical="top"/>
    </xf>
    <xf numFmtId="3" fontId="4" fillId="0" borderId="4" xfId="3" quotePrefix="1" applyNumberFormat="1" applyFont="1" applyBorder="1" applyAlignment="1">
      <alignment horizontal="right" vertical="center"/>
    </xf>
    <xf numFmtId="0" fontId="7" fillId="0" borderId="6" xfId="1" applyFont="1" applyBorder="1" applyAlignment="1">
      <alignment vertical="top"/>
    </xf>
    <xf numFmtId="0" fontId="9" fillId="0" borderId="0" xfId="1" applyFont="1" applyBorder="1" applyAlignment="1">
      <alignment vertical="top"/>
    </xf>
    <xf numFmtId="3" fontId="4" fillId="0" borderId="5" xfId="1" applyNumberFormat="1" applyFont="1" applyBorder="1"/>
    <xf numFmtId="0" fontId="10" fillId="0" borderId="6" xfId="1" applyFont="1" applyBorder="1" applyAlignment="1">
      <alignment vertical="top"/>
    </xf>
    <xf numFmtId="0" fontId="10" fillId="0" borderId="0" xfId="1" applyFont="1" applyBorder="1" applyAlignment="1">
      <alignment vertical="top"/>
    </xf>
    <xf numFmtId="3" fontId="4" fillId="0" borderId="5" xfId="1" applyNumberFormat="1" applyFont="1" applyBorder="1" applyAlignment="1">
      <alignment horizontal="right"/>
    </xf>
    <xf numFmtId="0" fontId="11" fillId="0" borderId="6" xfId="1" applyFont="1" applyBorder="1" applyAlignment="1">
      <alignment vertical="top"/>
    </xf>
    <xf numFmtId="0" fontId="11" fillId="0" borderId="0" xfId="1" applyFont="1" applyBorder="1" applyAlignment="1">
      <alignment vertical="top"/>
    </xf>
    <xf numFmtId="0" fontId="10" fillId="0" borderId="6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3" fontId="4" fillId="0" borderId="5" xfId="3" applyNumberFormat="1" applyFont="1" applyBorder="1" applyAlignment="1">
      <alignment horizontal="right" vertical="top"/>
    </xf>
    <xf numFmtId="3" fontId="4" fillId="0" borderId="5" xfId="3" applyNumberFormat="1" applyFont="1" applyBorder="1" applyAlignment="1">
      <alignment horizontal="center" vertical="top"/>
    </xf>
    <xf numFmtId="0" fontId="12" fillId="0" borderId="6" xfId="1" applyFont="1" applyBorder="1" applyAlignment="1">
      <alignment horizontal="left" vertical="top"/>
    </xf>
    <xf numFmtId="0" fontId="12" fillId="0" borderId="0" xfId="1" applyFont="1" applyBorder="1" applyAlignment="1">
      <alignment horizontal="left" vertical="top"/>
    </xf>
    <xf numFmtId="3" fontId="4" fillId="0" borderId="5" xfId="1" applyNumberFormat="1" applyFont="1" applyBorder="1" applyAlignment="1">
      <alignment horizontal="center"/>
    </xf>
    <xf numFmtId="0" fontId="12" fillId="0" borderId="6" xfId="1" applyFont="1" applyBorder="1" applyAlignment="1">
      <alignment vertical="top"/>
    </xf>
    <xf numFmtId="0" fontId="12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>
      <alignment horizontal="center" vertical="top"/>
    </xf>
    <xf numFmtId="0" fontId="1" fillId="0" borderId="6" xfId="1" applyBorder="1"/>
    <xf numFmtId="0" fontId="1" fillId="0" borderId="0" xfId="1" applyBorder="1"/>
    <xf numFmtId="0" fontId="4" fillId="0" borderId="0" xfId="1" applyFont="1" applyBorder="1"/>
    <xf numFmtId="0" fontId="10" fillId="0" borderId="6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4" fillId="0" borderId="0" xfId="3" applyFont="1" applyBorder="1"/>
    <xf numFmtId="0" fontId="7" fillId="0" borderId="0" xfId="3" applyFont="1" applyBorder="1" applyAlignment="1">
      <alignment vertical="top"/>
    </xf>
    <xf numFmtId="0" fontId="9" fillId="0" borderId="6" xfId="1" applyFont="1" applyBorder="1" applyAlignment="1">
      <alignment vertical="top"/>
    </xf>
    <xf numFmtId="0" fontId="10" fillId="0" borderId="6" xfId="1" quotePrefix="1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10" fillId="0" borderId="0" xfId="1" quotePrefix="1" applyFont="1" applyBorder="1" applyAlignment="1">
      <alignment vertical="top"/>
    </xf>
    <xf numFmtId="0" fontId="14" fillId="0" borderId="6" xfId="1" applyFont="1" applyBorder="1" applyAlignment="1">
      <alignment vertical="top" wrapText="1"/>
    </xf>
    <xf numFmtId="0" fontId="14" fillId="0" borderId="0" xfId="1" applyFont="1" applyBorder="1" applyAlignment="1">
      <alignment vertical="top" wrapText="1"/>
    </xf>
    <xf numFmtId="3" fontId="14" fillId="0" borderId="0" xfId="1" applyNumberFormat="1" applyFont="1" applyBorder="1" applyAlignment="1">
      <alignment vertical="top" wrapText="1"/>
    </xf>
    <xf numFmtId="0" fontId="15" fillId="0" borderId="0" xfId="1" applyFont="1" applyBorder="1" applyAlignment="1">
      <alignment vertical="top" wrapText="1"/>
    </xf>
    <xf numFmtId="0" fontId="14" fillId="0" borderId="0" xfId="1" applyFont="1" applyBorder="1" applyAlignment="1">
      <alignment horizontal="left" vertical="top" wrapText="1" indent="2"/>
    </xf>
    <xf numFmtId="0" fontId="14" fillId="0" borderId="10" xfId="1" applyFont="1" applyBorder="1" applyAlignment="1">
      <alignment vertical="top" wrapText="1"/>
    </xf>
    <xf numFmtId="0" fontId="7" fillId="0" borderId="10" xfId="1" applyFont="1" applyBorder="1" applyAlignment="1">
      <alignment vertical="top"/>
    </xf>
    <xf numFmtId="0" fontId="7" fillId="0" borderId="11" xfId="1" applyFont="1" applyBorder="1" applyAlignment="1">
      <alignment vertical="top"/>
    </xf>
    <xf numFmtId="3" fontId="7" fillId="0" borderId="12" xfId="1" applyNumberFormat="1" applyFont="1" applyBorder="1" applyAlignment="1">
      <alignment vertical="top"/>
    </xf>
    <xf numFmtId="3" fontId="4" fillId="0" borderId="12" xfId="3" applyNumberFormat="1" applyFont="1" applyBorder="1" applyAlignment="1">
      <alignment vertical="top"/>
    </xf>
    <xf numFmtId="3" fontId="4" fillId="0" borderId="13" xfId="1" applyNumberFormat="1" applyFont="1" applyBorder="1" applyAlignment="1">
      <alignment horizontal="center"/>
    </xf>
    <xf numFmtId="0" fontId="6" fillId="2" borderId="8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3" fontId="8" fillId="2" borderId="3" xfId="2" applyNumberFormat="1" applyFont="1" applyFill="1" applyBorder="1" applyAlignment="1">
      <alignment horizontal="center" vertical="center"/>
    </xf>
    <xf numFmtId="3" fontId="8" fillId="2" borderId="2" xfId="2" applyNumberFormat="1" applyFont="1" applyFill="1" applyBorder="1" applyAlignment="1">
      <alignment horizontal="center" vertical="center"/>
    </xf>
    <xf numFmtId="3" fontId="8" fillId="2" borderId="9" xfId="2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vertical="top"/>
    </xf>
    <xf numFmtId="3" fontId="10" fillId="3" borderId="4" xfId="1" applyNumberFormat="1" applyFont="1" applyFill="1" applyBorder="1" applyAlignment="1">
      <alignment horizontal="right" vertical="top"/>
    </xf>
    <xf numFmtId="3" fontId="4" fillId="3" borderId="4" xfId="1" applyNumberFormat="1" applyFont="1" applyFill="1" applyBorder="1" applyAlignment="1">
      <alignment horizontal="right"/>
    </xf>
    <xf numFmtId="3" fontId="4" fillId="3" borderId="5" xfId="1" applyNumberFormat="1" applyFont="1" applyFill="1" applyBorder="1" applyAlignment="1">
      <alignment horizontal="right"/>
    </xf>
    <xf numFmtId="0" fontId="7" fillId="3" borderId="0" xfId="1" applyFont="1" applyFill="1" applyBorder="1" applyAlignment="1">
      <alignment vertical="top"/>
    </xf>
    <xf numFmtId="0" fontId="7" fillId="3" borderId="0" xfId="1" applyFont="1" applyFill="1" applyBorder="1" applyAlignment="1">
      <alignment horizontal="center" vertical="top"/>
    </xf>
    <xf numFmtId="3" fontId="7" fillId="3" borderId="4" xfId="1" applyNumberFormat="1" applyFont="1" applyFill="1" applyBorder="1" applyAlignment="1">
      <alignment vertical="top"/>
    </xf>
    <xf numFmtId="3" fontId="6" fillId="3" borderId="4" xfId="1" applyNumberFormat="1" applyFont="1" applyFill="1" applyBorder="1" applyAlignment="1">
      <alignment horizontal="right"/>
    </xf>
    <xf numFmtId="3" fontId="6" fillId="3" borderId="5" xfId="1" applyNumberFormat="1" applyFont="1" applyFill="1" applyBorder="1" applyAlignment="1">
      <alignment horizontal="right"/>
    </xf>
    <xf numFmtId="0" fontId="9" fillId="4" borderId="0" xfId="1" applyFont="1" applyFill="1" applyBorder="1" applyAlignment="1">
      <alignment vertical="top"/>
    </xf>
    <xf numFmtId="0" fontId="7" fillId="5" borderId="0" xfId="1" applyFont="1" applyFill="1" applyBorder="1" applyAlignment="1">
      <alignment vertical="top"/>
    </xf>
    <xf numFmtId="0" fontId="7" fillId="5" borderId="0" xfId="1" applyFont="1" applyFill="1" applyBorder="1" applyAlignment="1">
      <alignment horizontal="center" vertical="top"/>
    </xf>
    <xf numFmtId="3" fontId="7" fillId="5" borderId="4" xfId="1" applyNumberFormat="1" applyFont="1" applyFill="1" applyBorder="1" applyAlignment="1">
      <alignment vertical="top"/>
    </xf>
    <xf numFmtId="3" fontId="6" fillId="5" borderId="4" xfId="1" applyNumberFormat="1" applyFont="1" applyFill="1" applyBorder="1" applyAlignment="1">
      <alignment horizontal="right"/>
    </xf>
    <xf numFmtId="3" fontId="6" fillId="5" borderId="5" xfId="1" applyNumberFormat="1" applyFont="1" applyFill="1" applyBorder="1" applyAlignment="1">
      <alignment horizontal="right"/>
    </xf>
    <xf numFmtId="3" fontId="6" fillId="5" borderId="4" xfId="1" applyNumberFormat="1" applyFont="1" applyFill="1" applyBorder="1"/>
    <xf numFmtId="3" fontId="6" fillId="5" borderId="5" xfId="1" applyNumberFormat="1" applyFont="1" applyFill="1" applyBorder="1"/>
    <xf numFmtId="3" fontId="4" fillId="5" borderId="4" xfId="1" applyNumberFormat="1" applyFont="1" applyFill="1" applyBorder="1"/>
    <xf numFmtId="3" fontId="9" fillId="4" borderId="4" xfId="1" applyNumberFormat="1" applyFont="1" applyFill="1" applyBorder="1" applyAlignment="1">
      <alignment vertical="top"/>
    </xf>
    <xf numFmtId="3" fontId="6" fillId="4" borderId="4" xfId="1" applyNumberFormat="1" applyFont="1" applyFill="1" applyBorder="1"/>
    <xf numFmtId="3" fontId="5" fillId="4" borderId="4" xfId="1" applyNumberFormat="1" applyFont="1" applyFill="1" applyBorder="1"/>
    <xf numFmtId="3" fontId="6" fillId="4" borderId="5" xfId="1" applyNumberFormat="1" applyFont="1" applyFill="1" applyBorder="1"/>
    <xf numFmtId="0" fontId="14" fillId="3" borderId="11" xfId="1" applyFont="1" applyFill="1" applyBorder="1" applyAlignment="1">
      <alignment horizontal="left" vertical="top" wrapText="1" indent="2"/>
    </xf>
    <xf numFmtId="0" fontId="14" fillId="3" borderId="11" xfId="1" applyFont="1" applyFill="1" applyBorder="1" applyAlignment="1">
      <alignment vertical="top" wrapText="1"/>
    </xf>
    <xf numFmtId="3" fontId="4" fillId="3" borderId="12" xfId="1" applyNumberFormat="1" applyFont="1" applyFill="1" applyBorder="1"/>
    <xf numFmtId="3" fontId="6" fillId="3" borderId="12" xfId="1" applyNumberFormat="1" applyFont="1" applyFill="1" applyBorder="1"/>
    <xf numFmtId="3" fontId="6" fillId="3" borderId="13" xfId="1" applyNumberFormat="1" applyFont="1" applyFill="1" applyBorder="1"/>
    <xf numFmtId="0" fontId="7" fillId="7" borderId="6" xfId="1" applyFont="1" applyFill="1" applyBorder="1" applyAlignment="1">
      <alignment vertical="top"/>
    </xf>
    <xf numFmtId="0" fontId="9" fillId="7" borderId="0" xfId="1" applyFont="1" applyFill="1" applyBorder="1" applyAlignment="1">
      <alignment vertical="center"/>
    </xf>
    <xf numFmtId="0" fontId="9" fillId="7" borderId="0" xfId="1" applyFont="1" applyFill="1" applyBorder="1" applyAlignment="1">
      <alignment vertical="top"/>
    </xf>
    <xf numFmtId="3" fontId="9" fillId="7" borderId="4" xfId="1" applyNumberFormat="1" applyFont="1" applyFill="1" applyBorder="1" applyAlignment="1">
      <alignment vertical="top"/>
    </xf>
    <xf numFmtId="3" fontId="4" fillId="7" borderId="4" xfId="3" applyNumberFormat="1" applyFont="1" applyFill="1" applyBorder="1" applyAlignment="1">
      <alignment vertical="top"/>
    </xf>
    <xf numFmtId="3" fontId="4" fillId="7" borderId="5" xfId="1" applyNumberFormat="1" applyFont="1" applyFill="1" applyBorder="1"/>
    <xf numFmtId="3" fontId="7" fillId="7" borderId="4" xfId="1" applyNumberFormat="1" applyFont="1" applyFill="1" applyBorder="1" applyAlignment="1">
      <alignment vertical="top"/>
    </xf>
    <xf numFmtId="3" fontId="4" fillId="7" borderId="4" xfId="1" applyNumberFormat="1" applyFont="1" applyFill="1" applyBorder="1" applyAlignment="1">
      <alignment horizontal="right"/>
    </xf>
    <xf numFmtId="3" fontId="4" fillId="7" borderId="4" xfId="3" applyNumberFormat="1" applyFont="1" applyFill="1" applyBorder="1" applyAlignment="1">
      <alignment horizontal="right" vertical="top"/>
    </xf>
    <xf numFmtId="3" fontId="4" fillId="7" borderId="5" xfId="1" applyNumberFormat="1" applyFont="1" applyFill="1" applyBorder="1" applyAlignment="1">
      <alignment horizontal="right"/>
    </xf>
    <xf numFmtId="0" fontId="7" fillId="7" borderId="0" xfId="1" applyFont="1" applyFill="1" applyBorder="1" applyAlignment="1">
      <alignment vertical="top"/>
    </xf>
    <xf numFmtId="3" fontId="7" fillId="7" borderId="3" xfId="1" applyNumberFormat="1" applyFont="1" applyFill="1" applyBorder="1" applyAlignment="1">
      <alignment vertical="top"/>
    </xf>
    <xf numFmtId="3" fontId="4" fillId="7" borderId="3" xfId="3" applyNumberFormat="1" applyFont="1" applyFill="1" applyBorder="1" applyAlignment="1">
      <alignment vertical="top"/>
    </xf>
    <xf numFmtId="3" fontId="4" fillId="7" borderId="9" xfId="1" applyNumberFormat="1" applyFont="1" applyFill="1" applyBorder="1"/>
    <xf numFmtId="0" fontId="7" fillId="7" borderId="0" xfId="3" applyFont="1" applyFill="1" applyBorder="1" applyAlignment="1">
      <alignment vertical="top"/>
    </xf>
    <xf numFmtId="0" fontId="7" fillId="7" borderId="0" xfId="1" applyFont="1" applyFill="1" applyBorder="1" applyAlignment="1">
      <alignment horizontal="center" vertical="top"/>
    </xf>
    <xf numFmtId="3" fontId="6" fillId="7" borderId="4" xfId="3" applyNumberFormat="1" applyFont="1" applyFill="1" applyBorder="1"/>
    <xf numFmtId="3" fontId="6" fillId="7" borderId="4" xfId="1" quotePrefix="1" applyNumberFormat="1" applyFont="1" applyFill="1" applyBorder="1" applyAlignment="1">
      <alignment horizontal="right"/>
    </xf>
    <xf numFmtId="3" fontId="6" fillId="7" borderId="4" xfId="1" applyNumberFormat="1" applyFont="1" applyFill="1" applyBorder="1"/>
    <xf numFmtId="3" fontId="6" fillId="7" borderId="5" xfId="1" quotePrefix="1" applyNumberFormat="1" applyFont="1" applyFill="1" applyBorder="1" applyAlignment="1">
      <alignment horizontal="right" vertical="center"/>
    </xf>
    <xf numFmtId="0" fontId="6" fillId="7" borderId="0" xfId="3" applyFont="1" applyFill="1" applyBorder="1"/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6" fillId="2" borderId="6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4" fontId="5" fillId="0" borderId="18" xfId="1" applyNumberFormat="1" applyFont="1" applyBorder="1" applyAlignment="1">
      <alignment horizontal="center" vertical="center"/>
    </xf>
    <xf numFmtId="4" fontId="5" fillId="0" borderId="19" xfId="1" applyNumberFormat="1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</cellXfs>
  <cellStyles count="4">
    <cellStyle name="Comma 11 2" xfId="2" xr:uid="{00000000-0005-0000-0000-000000000000}"/>
    <cellStyle name="Normal" xfId="0" builtinId="0"/>
    <cellStyle name="Normal 10" xfId="1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bilant\Enpro\C%20DRIVE%20BACK\Business%20Review%20-%20Feb'04\Cash%20Flo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WARD COVER REVENUE DETAILS "/>
      <sheetName val="EXIM BANK SUMMARY"/>
      <sheetName val="UTILISATION OF EXIM LOAN"/>
      <sheetName val="UTILISATION OF EXIM LOAN (2)"/>
      <sheetName val="CALCULATION SHEET - EXIM BANK"/>
      <sheetName val="JEL OPERATIONS PL"/>
      <sheetName val="DIVISIONWISE PROFITABILITY "/>
      <sheetName val="monthly cf 2003-04 excl kgblock"/>
      <sheetName val="monthly cf excll kg block"/>
      <sheetName val="BACK UP OF GENERAL EXPENSES"/>
      <sheetName val="CASHFLOWS II STEP(JEL+CORPORATE"/>
      <sheetName val="Balances"/>
      <sheetName val="CASH FLOW - JEL OPS"/>
      <sheetName val="CF-JEL NON OPS"/>
      <sheetName val="CF-CORPRATE"/>
      <sheetName val="Loan Status Summary"/>
      <sheetName val="COST OF BORROWINGS"/>
      <sheetName val="Loan Status Summary (2)"/>
      <sheetName val="COST OF BORROWINGS (2)"/>
      <sheetName val="CF-CORPRATE SUMMARY"/>
      <sheetName val="CASH FLOW - JEL OPS SUMMARY"/>
      <sheetName val="CF-JEL NON OPS SUMMARY"/>
      <sheetName val="CASH FLOW July"/>
      <sheetName val="CASH FLOW Aug"/>
      <sheetName val="CASH FLOW Sep"/>
      <sheetName val="CASH FLOW April"/>
      <sheetName val="CASH FLOW Oct"/>
      <sheetName val="ASSUMPTIONS-BASIS ITD "/>
      <sheetName val="ITD-PL"/>
      <sheetName val="ITD CF"/>
      <sheetName val="ASSUMPTIONS - BASIS AEROSPACE "/>
      <sheetName val="AEROSPACE-PL"/>
      <sheetName val="AEROSPACE - CF"/>
      <sheetName val="ASSUMPTIONS BASIS - E &amp; P"/>
      <sheetName val="PL- E&amp;P- KG+KHRSANG"/>
      <sheetName val="KHARSANG PL"/>
      <sheetName val="KG BLOCK EXP"/>
      <sheetName val="CF - E&amp;P-KG +KHARSANG"/>
      <sheetName val="ASSUMPTIONS -OFFSHORE SERVICES "/>
      <sheetName val="P L - OFFSHORE"/>
      <sheetName val="CF - OFFSHORE "/>
      <sheetName val="CASH GENERATION &amp; ILFS LOAN "/>
      <sheetName val="tsf rigs commission  "/>
      <sheetName val="icici certified rigs reveneues"/>
      <sheetName val="NEW 4  RIGS"/>
      <sheetName val="ACCTS- FIN"/>
      <sheetName val="Paper &amp; food "/>
      <sheetName val="INFRASTRUCTURE &amp; TURBINE "/>
      <sheetName val="GENERAL PL "/>
      <sheetName val="GENERAL CF"/>
      <sheetName val="OTHER INCOMES"/>
      <sheetName val="INTEREST PAID "/>
      <sheetName val="Interest Calculation"/>
      <sheetName val="DEVLOPMENT COST WOFF&amp; ALLOCATIO"/>
      <sheetName val="IT COMPUTATIO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zoomScaleNormal="100" zoomScaleSheetLayoutView="100" workbookViewId="0">
      <selection activeCell="J5" sqref="J5"/>
    </sheetView>
  </sheetViews>
  <sheetFormatPr defaultRowHeight="12.75"/>
  <cols>
    <col min="1" max="1" width="2.42578125" style="1" customWidth="1"/>
    <col min="2" max="2" width="46.7109375" style="1" customWidth="1"/>
    <col min="3" max="3" width="9.5703125" style="3" customWidth="1"/>
    <col min="4" max="4" width="11.7109375" style="2" customWidth="1"/>
    <col min="5" max="5" width="12.5703125" style="2" customWidth="1"/>
    <col min="6" max="6" width="12.28515625" style="2" customWidth="1"/>
    <col min="7" max="7" width="10.85546875" style="2" customWidth="1"/>
    <col min="8" max="8" width="11.85546875" style="1" customWidth="1"/>
    <col min="9" max="9" width="9.140625" style="1"/>
    <col min="10" max="10" width="10.140625" style="1" bestFit="1" customWidth="1"/>
    <col min="11" max="11" width="11.7109375" style="1" customWidth="1"/>
    <col min="12" max="16384" width="9.140625" style="1"/>
  </cols>
  <sheetData>
    <row r="1" spans="1:7" ht="26.25" thickBot="1">
      <c r="A1" s="137" t="s">
        <v>58</v>
      </c>
      <c r="B1" s="138"/>
      <c r="C1" s="138"/>
      <c r="D1" s="138"/>
      <c r="E1" s="138"/>
      <c r="F1" s="138"/>
      <c r="G1" s="139"/>
    </row>
    <row r="2" spans="1:7" ht="15.75" thickTop="1">
      <c r="A2" s="140" t="s">
        <v>59</v>
      </c>
      <c r="B2" s="126"/>
      <c r="C2" s="126"/>
      <c r="D2" s="126"/>
      <c r="E2" s="126"/>
      <c r="F2" s="126"/>
      <c r="G2" s="141"/>
    </row>
    <row r="3" spans="1:7" ht="15">
      <c r="A3" s="140" t="s">
        <v>61</v>
      </c>
      <c r="B3" s="126"/>
      <c r="C3" s="126"/>
      <c r="D3" s="126" t="s">
        <v>60</v>
      </c>
      <c r="E3" s="126"/>
      <c r="F3" s="126"/>
      <c r="G3" s="141"/>
    </row>
    <row r="4" spans="1:7" ht="15">
      <c r="A4" s="140" t="s">
        <v>62</v>
      </c>
      <c r="B4" s="126"/>
      <c r="C4" s="126"/>
      <c r="D4" s="126" t="s">
        <v>63</v>
      </c>
      <c r="E4" s="126"/>
      <c r="F4" s="126"/>
      <c r="G4" s="141"/>
    </row>
    <row r="5" spans="1:7" ht="15">
      <c r="A5" s="123"/>
      <c r="B5" s="124"/>
      <c r="C5" s="124"/>
      <c r="D5" s="124"/>
      <c r="E5" s="124"/>
      <c r="F5" s="124"/>
      <c r="G5" s="125"/>
    </row>
    <row r="6" spans="1:7" ht="20.25" customHeight="1" thickBot="1">
      <c r="A6" s="133" t="s">
        <v>0</v>
      </c>
      <c r="B6" s="134"/>
      <c r="C6" s="134"/>
      <c r="D6" s="134"/>
      <c r="E6" s="134"/>
      <c r="F6" s="135"/>
      <c r="G6" s="136"/>
    </row>
    <row r="7" spans="1:7" ht="40.5" customHeight="1" thickTop="1">
      <c r="A7" s="127" t="s">
        <v>1</v>
      </c>
      <c r="B7" s="128"/>
      <c r="C7" s="129"/>
      <c r="D7" s="130" t="s">
        <v>2</v>
      </c>
      <c r="E7" s="131"/>
      <c r="F7" s="130" t="s">
        <v>3</v>
      </c>
      <c r="G7" s="132"/>
    </row>
    <row r="8" spans="1:7">
      <c r="A8" s="69"/>
      <c r="B8" s="70"/>
      <c r="C8" s="71"/>
      <c r="D8" s="72" t="s">
        <v>4</v>
      </c>
      <c r="E8" s="72" t="s">
        <v>4</v>
      </c>
      <c r="F8" s="73" t="s">
        <v>4</v>
      </c>
      <c r="G8" s="74" t="s">
        <v>4</v>
      </c>
    </row>
    <row r="9" spans="1:7" ht="18" customHeight="1">
      <c r="A9" s="102" t="s">
        <v>5</v>
      </c>
      <c r="B9" s="103" t="s">
        <v>6</v>
      </c>
      <c r="C9" s="104"/>
      <c r="D9" s="105"/>
      <c r="E9" s="105"/>
      <c r="F9" s="106"/>
      <c r="G9" s="107"/>
    </row>
    <row r="10" spans="1:7">
      <c r="A10" s="30"/>
      <c r="B10" s="31" t="s">
        <v>7</v>
      </c>
      <c r="C10" s="31"/>
      <c r="D10" s="10"/>
      <c r="E10" s="11">
        <v>20000</v>
      </c>
      <c r="F10" s="11"/>
      <c r="G10" s="32">
        <v>15000</v>
      </c>
    </row>
    <row r="11" spans="1:7">
      <c r="A11" s="30"/>
      <c r="B11" s="31"/>
      <c r="C11" s="31"/>
      <c r="D11" s="10"/>
      <c r="E11" s="11"/>
      <c r="F11" s="11"/>
      <c r="G11" s="32"/>
    </row>
    <row r="12" spans="1:7">
      <c r="A12" s="33"/>
      <c r="B12" s="34" t="s">
        <v>8</v>
      </c>
      <c r="C12" s="34"/>
      <c r="D12" s="12"/>
      <c r="E12" s="11"/>
      <c r="F12" s="11"/>
      <c r="G12" s="32"/>
    </row>
    <row r="13" spans="1:7">
      <c r="A13" s="35"/>
      <c r="B13" s="36" t="s">
        <v>9</v>
      </c>
      <c r="C13" s="36"/>
      <c r="D13" s="11">
        <v>200</v>
      </c>
      <c r="E13" s="11"/>
      <c r="F13" s="13">
        <v>120</v>
      </c>
      <c r="G13" s="32"/>
    </row>
    <row r="14" spans="1:7">
      <c r="A14" s="35"/>
      <c r="B14" s="36" t="s">
        <v>10</v>
      </c>
      <c r="C14" s="36"/>
      <c r="D14" s="11">
        <v>120</v>
      </c>
      <c r="E14" s="11"/>
      <c r="F14" s="11">
        <v>200</v>
      </c>
      <c r="G14" s="32"/>
    </row>
    <row r="15" spans="1:7">
      <c r="A15" s="35"/>
      <c r="B15" s="37" t="s">
        <v>11</v>
      </c>
      <c r="C15" s="36"/>
      <c r="D15" s="13">
        <v>1200</v>
      </c>
      <c r="E15" s="11">
        <f>SUM(D13:D15)</f>
        <v>1520</v>
      </c>
      <c r="F15" s="13">
        <v>1200</v>
      </c>
      <c r="G15" s="32">
        <f>SUM(F13:F15)</f>
        <v>1520</v>
      </c>
    </row>
    <row r="16" spans="1:7">
      <c r="A16" s="35"/>
      <c r="B16" s="36"/>
      <c r="C16" s="36"/>
      <c r="D16" s="10"/>
      <c r="E16" s="14"/>
      <c r="F16" s="11"/>
      <c r="G16" s="38"/>
    </row>
    <row r="17" spans="1:10">
      <c r="A17" s="30"/>
      <c r="B17" s="75" t="s">
        <v>12</v>
      </c>
      <c r="C17" s="75"/>
      <c r="D17" s="76"/>
      <c r="E17" s="77">
        <f>SUM(E10:E15)</f>
        <v>21520</v>
      </c>
      <c r="F17" s="77"/>
      <c r="G17" s="78">
        <f>SUM(G10:G15)</f>
        <v>16520</v>
      </c>
    </row>
    <row r="18" spans="1:10">
      <c r="A18" s="30"/>
      <c r="B18" s="31"/>
      <c r="C18" s="31"/>
      <c r="D18" s="15"/>
      <c r="E18" s="16"/>
      <c r="F18" s="9"/>
      <c r="G18" s="39"/>
    </row>
    <row r="19" spans="1:10">
      <c r="A19" s="33"/>
      <c r="B19" s="34" t="s">
        <v>13</v>
      </c>
      <c r="C19" s="34"/>
      <c r="D19" s="17"/>
      <c r="E19" s="16"/>
      <c r="F19" s="9"/>
      <c r="G19" s="39"/>
    </row>
    <row r="20" spans="1:10">
      <c r="A20" s="40"/>
      <c r="B20" s="41" t="s">
        <v>14</v>
      </c>
      <c r="C20" s="41"/>
      <c r="D20" s="18"/>
      <c r="E20" s="16"/>
      <c r="F20" s="9"/>
      <c r="G20" s="39"/>
    </row>
    <row r="21" spans="1:10">
      <c r="A21" s="30"/>
      <c r="B21" s="31" t="s">
        <v>15</v>
      </c>
      <c r="C21" s="31"/>
      <c r="D21" s="13">
        <v>1000</v>
      </c>
      <c r="E21" s="11"/>
      <c r="F21" s="13">
        <v>500</v>
      </c>
      <c r="G21" s="32"/>
    </row>
    <row r="22" spans="1:10">
      <c r="A22" s="30"/>
      <c r="B22" s="31" t="s">
        <v>16</v>
      </c>
      <c r="C22" s="31"/>
      <c r="D22" s="13">
        <v>120</v>
      </c>
      <c r="E22" s="11"/>
      <c r="F22" s="13">
        <v>100</v>
      </c>
      <c r="G22" s="32"/>
      <c r="J22" s="4"/>
    </row>
    <row r="23" spans="1:10">
      <c r="A23" s="30"/>
      <c r="B23" s="31" t="s">
        <v>17</v>
      </c>
      <c r="C23" s="31"/>
      <c r="D23" s="13">
        <v>1200</v>
      </c>
      <c r="E23" s="11"/>
      <c r="F23" s="13">
        <v>1000</v>
      </c>
      <c r="G23" s="32"/>
      <c r="J23" s="4"/>
    </row>
    <row r="24" spans="1:10">
      <c r="A24" s="30"/>
      <c r="B24" s="31" t="s">
        <v>18</v>
      </c>
      <c r="C24" s="31"/>
      <c r="D24" s="13">
        <v>120</v>
      </c>
      <c r="E24" s="11">
        <f>SUM(D21:D24)</f>
        <v>2440</v>
      </c>
      <c r="F24" s="13">
        <v>120</v>
      </c>
      <c r="G24" s="32">
        <f>SUM(F21:F24)</f>
        <v>1720</v>
      </c>
    </row>
    <row r="25" spans="1:10">
      <c r="A25" s="30"/>
      <c r="B25" s="31"/>
      <c r="C25" s="31"/>
      <c r="D25" s="15"/>
      <c r="E25" s="19"/>
      <c r="F25" s="9"/>
      <c r="G25" s="42"/>
    </row>
    <row r="26" spans="1:10">
      <c r="A26" s="43"/>
      <c r="B26" s="44" t="s">
        <v>19</v>
      </c>
      <c r="C26" s="44"/>
      <c r="D26" s="20"/>
      <c r="E26" s="19"/>
      <c r="F26" s="9"/>
      <c r="G26" s="42"/>
    </row>
    <row r="27" spans="1:10">
      <c r="A27" s="30"/>
      <c r="B27" s="31" t="s">
        <v>20</v>
      </c>
      <c r="C27" s="31"/>
      <c r="D27" s="11">
        <v>122</v>
      </c>
      <c r="E27" s="11"/>
      <c r="F27" s="11">
        <v>100</v>
      </c>
      <c r="G27" s="32"/>
    </row>
    <row r="28" spans="1:10">
      <c r="A28" s="30"/>
      <c r="B28" s="31" t="s">
        <v>21</v>
      </c>
      <c r="C28" s="31"/>
      <c r="D28" s="13">
        <v>122</v>
      </c>
      <c r="E28" s="11"/>
      <c r="F28" s="13">
        <v>199</v>
      </c>
      <c r="G28" s="32"/>
    </row>
    <row r="29" spans="1:10">
      <c r="A29" s="30"/>
      <c r="B29" s="31" t="s">
        <v>22</v>
      </c>
      <c r="C29" s="31"/>
      <c r="D29" s="11">
        <v>100</v>
      </c>
      <c r="E29" s="11">
        <f>SUM(D27:D29)</f>
        <v>344</v>
      </c>
      <c r="F29" s="11">
        <v>199</v>
      </c>
      <c r="G29" s="32">
        <f>SUM(F27:F29)</f>
        <v>498</v>
      </c>
    </row>
    <row r="30" spans="1:10">
      <c r="A30" s="30"/>
      <c r="B30" s="31"/>
      <c r="C30" s="31"/>
      <c r="D30" s="15"/>
      <c r="E30" s="19"/>
      <c r="F30" s="9"/>
      <c r="G30" s="42"/>
    </row>
    <row r="31" spans="1:10">
      <c r="A31" s="30"/>
      <c r="B31" s="31"/>
      <c r="C31" s="31"/>
      <c r="D31" s="15"/>
      <c r="E31" s="11">
        <f>SUM(E24:E29)</f>
        <v>2784</v>
      </c>
      <c r="F31" s="11"/>
      <c r="G31" s="32">
        <f>SUM(G24:G29)</f>
        <v>2218</v>
      </c>
    </row>
    <row r="32" spans="1:10">
      <c r="A32" s="30"/>
      <c r="B32" s="31"/>
      <c r="C32" s="31"/>
      <c r="D32" s="15"/>
      <c r="E32" s="16"/>
      <c r="F32" s="9"/>
      <c r="G32" s="39"/>
    </row>
    <row r="33" spans="1:7">
      <c r="A33" s="30"/>
      <c r="B33" s="31" t="s">
        <v>23</v>
      </c>
      <c r="C33" s="31"/>
      <c r="D33" s="15"/>
      <c r="E33" s="11">
        <f>E31+E17</f>
        <v>24304</v>
      </c>
      <c r="F33" s="11"/>
      <c r="G33" s="32">
        <f>G31+G17</f>
        <v>18738</v>
      </c>
    </row>
    <row r="34" spans="1:7">
      <c r="A34" s="30"/>
      <c r="B34" s="31"/>
      <c r="C34" s="31"/>
      <c r="D34" s="15"/>
      <c r="E34" s="11"/>
      <c r="F34" s="11"/>
      <c r="G34" s="32"/>
    </row>
    <row r="35" spans="1:7">
      <c r="A35" s="27"/>
      <c r="B35" s="79" t="s">
        <v>24</v>
      </c>
      <c r="C35" s="80" t="s">
        <v>25</v>
      </c>
      <c r="D35" s="81"/>
      <c r="E35" s="82">
        <f>SUM(E33:E34)</f>
        <v>24304</v>
      </c>
      <c r="F35" s="82"/>
      <c r="G35" s="83">
        <f>SUM(G33:G34)</f>
        <v>18738</v>
      </c>
    </row>
    <row r="36" spans="1:7">
      <c r="A36" s="47"/>
      <c r="B36" s="48"/>
      <c r="C36" s="49"/>
      <c r="D36" s="9"/>
      <c r="E36" s="11"/>
      <c r="F36" s="11"/>
      <c r="G36" s="32"/>
    </row>
    <row r="37" spans="1:7">
      <c r="A37" s="102" t="s">
        <v>26</v>
      </c>
      <c r="B37" s="104" t="s">
        <v>27</v>
      </c>
      <c r="C37" s="104"/>
      <c r="D37" s="108"/>
      <c r="E37" s="109"/>
      <c r="F37" s="110"/>
      <c r="G37" s="111"/>
    </row>
    <row r="38" spans="1:7">
      <c r="A38" s="27"/>
      <c r="B38" s="28"/>
      <c r="C38" s="28"/>
      <c r="D38" s="21"/>
      <c r="E38" s="11"/>
      <c r="F38" s="14"/>
      <c r="G38" s="32"/>
    </row>
    <row r="39" spans="1:7">
      <c r="A39" s="27"/>
      <c r="B39" s="31" t="s">
        <v>28</v>
      </c>
      <c r="C39" s="28"/>
      <c r="D39" s="13">
        <v>100</v>
      </c>
      <c r="E39" s="11"/>
      <c r="F39" s="15">
        <v>100</v>
      </c>
      <c r="G39" s="32"/>
    </row>
    <row r="40" spans="1:7">
      <c r="A40" s="30"/>
      <c r="B40" s="31" t="s">
        <v>29</v>
      </c>
      <c r="C40" s="31"/>
      <c r="D40" s="13">
        <v>1000</v>
      </c>
      <c r="E40" s="11"/>
      <c r="F40" s="13">
        <v>1000</v>
      </c>
      <c r="G40" s="32"/>
    </row>
    <row r="41" spans="1:7">
      <c r="A41" s="50"/>
      <c r="B41" s="31" t="s">
        <v>30</v>
      </c>
      <c r="C41" s="51"/>
      <c r="D41" s="11">
        <v>200</v>
      </c>
      <c r="E41" s="9"/>
      <c r="F41" s="13">
        <v>100</v>
      </c>
      <c r="G41" s="29"/>
    </row>
    <row r="42" spans="1:7">
      <c r="A42" s="30"/>
      <c r="B42" s="31" t="s">
        <v>31</v>
      </c>
      <c r="C42" s="31"/>
      <c r="D42" s="11">
        <v>100</v>
      </c>
      <c r="E42" s="11">
        <f>SUM(D39:D42)</f>
        <v>1400</v>
      </c>
      <c r="F42" s="11">
        <v>100</v>
      </c>
      <c r="G42" s="32">
        <f>SUM(F39:F42)</f>
        <v>1300</v>
      </c>
    </row>
    <row r="43" spans="1:7">
      <c r="A43" s="30"/>
      <c r="B43" s="31"/>
      <c r="C43" s="31"/>
      <c r="D43" s="15"/>
      <c r="E43" s="11"/>
      <c r="F43" s="11"/>
      <c r="G43" s="32"/>
    </row>
    <row r="44" spans="1:7">
      <c r="A44" s="27"/>
      <c r="B44" s="85" t="s">
        <v>32</v>
      </c>
      <c r="C44" s="86" t="s">
        <v>33</v>
      </c>
      <c r="D44" s="87"/>
      <c r="E44" s="88">
        <f>SUM(E41:E42)</f>
        <v>1400</v>
      </c>
      <c r="F44" s="88"/>
      <c r="G44" s="89">
        <f>SUM(G41:G42)</f>
        <v>1300</v>
      </c>
    </row>
    <row r="45" spans="1:7" ht="13.5" thickBot="1">
      <c r="A45" s="64"/>
      <c r="B45" s="65"/>
      <c r="C45" s="65"/>
      <c r="D45" s="66"/>
      <c r="E45" s="66"/>
      <c r="F45" s="67"/>
      <c r="G45" s="68"/>
    </row>
    <row r="46" spans="1:7">
      <c r="A46" s="102" t="s">
        <v>34</v>
      </c>
      <c r="B46" s="104" t="s">
        <v>35</v>
      </c>
      <c r="C46" s="112"/>
      <c r="D46" s="113"/>
      <c r="E46" s="113"/>
      <c r="F46" s="114"/>
      <c r="G46" s="115"/>
    </row>
    <row r="47" spans="1:7">
      <c r="A47" s="27"/>
      <c r="B47" s="45"/>
      <c r="C47" s="45"/>
      <c r="D47" s="21"/>
      <c r="E47" s="21"/>
      <c r="F47" s="8"/>
      <c r="G47" s="29"/>
    </row>
    <row r="48" spans="1:7">
      <c r="A48" s="27"/>
      <c r="B48" s="52" t="s">
        <v>36</v>
      </c>
      <c r="C48" s="52"/>
      <c r="D48" s="11">
        <v>100</v>
      </c>
      <c r="E48" s="21"/>
      <c r="F48" s="11">
        <v>100</v>
      </c>
      <c r="G48" s="29"/>
    </row>
    <row r="49" spans="1:7">
      <c r="A49" s="27"/>
      <c r="B49" s="52" t="s">
        <v>37</v>
      </c>
      <c r="C49" s="52"/>
      <c r="D49" s="11">
        <v>1000</v>
      </c>
      <c r="E49" s="21"/>
      <c r="F49" s="11">
        <v>100</v>
      </c>
      <c r="G49" s="29"/>
    </row>
    <row r="50" spans="1:7">
      <c r="A50" s="30"/>
      <c r="B50" s="31" t="s">
        <v>38</v>
      </c>
      <c r="C50" s="31"/>
      <c r="D50" s="13">
        <v>1000</v>
      </c>
      <c r="E50" s="9"/>
      <c r="F50" s="11">
        <v>100</v>
      </c>
      <c r="G50" s="29"/>
    </row>
    <row r="51" spans="1:7">
      <c r="A51" s="30"/>
      <c r="B51" s="31" t="s">
        <v>39</v>
      </c>
      <c r="C51" s="31"/>
      <c r="D51" s="13">
        <v>100</v>
      </c>
      <c r="E51" s="9"/>
      <c r="F51" s="13">
        <v>100</v>
      </c>
      <c r="G51" s="29"/>
    </row>
    <row r="52" spans="1:7">
      <c r="A52" s="30"/>
      <c r="B52" s="31" t="s">
        <v>40</v>
      </c>
      <c r="C52" s="31"/>
      <c r="D52" s="11">
        <v>100</v>
      </c>
      <c r="E52" s="9"/>
      <c r="F52" s="11">
        <v>100</v>
      </c>
      <c r="G52" s="29"/>
    </row>
    <row r="53" spans="1:7">
      <c r="A53" s="30"/>
      <c r="B53" s="31" t="s">
        <v>41</v>
      </c>
      <c r="C53" s="31"/>
      <c r="D53" s="14">
        <v>100</v>
      </c>
      <c r="E53" s="9">
        <f>SUM(D48:D53)</f>
        <v>2400</v>
      </c>
      <c r="F53" s="11">
        <v>100</v>
      </c>
      <c r="G53" s="29">
        <f>SUM(F48:F53)</f>
        <v>600</v>
      </c>
    </row>
    <row r="54" spans="1:7">
      <c r="A54" s="30"/>
      <c r="B54" s="31"/>
      <c r="C54" s="31"/>
      <c r="D54" s="15"/>
      <c r="E54" s="9"/>
      <c r="F54" s="9"/>
      <c r="G54" s="29"/>
    </row>
    <row r="55" spans="1:7">
      <c r="A55" s="27"/>
      <c r="B55" s="85" t="s">
        <v>42</v>
      </c>
      <c r="C55" s="86" t="s">
        <v>43</v>
      </c>
      <c r="D55" s="87"/>
      <c r="E55" s="90">
        <f>SUM(E53)</f>
        <v>2400</v>
      </c>
      <c r="F55" s="90"/>
      <c r="G55" s="91">
        <f>SUM(G53)</f>
        <v>600</v>
      </c>
    </row>
    <row r="56" spans="1:7">
      <c r="A56" s="27"/>
      <c r="B56" s="45"/>
      <c r="C56" s="46"/>
      <c r="D56" s="21"/>
      <c r="E56" s="9"/>
      <c r="F56" s="9"/>
      <c r="G56" s="29"/>
    </row>
    <row r="57" spans="1:7">
      <c r="A57" s="102" t="s">
        <v>44</v>
      </c>
      <c r="B57" s="116" t="s">
        <v>45</v>
      </c>
      <c r="C57" s="117" t="s">
        <v>46</v>
      </c>
      <c r="D57" s="118"/>
      <c r="E57" s="119">
        <v>1000</v>
      </c>
      <c r="F57" s="120"/>
      <c r="G57" s="121">
        <v>1000</v>
      </c>
    </row>
    <row r="58" spans="1:7">
      <c r="A58" s="27"/>
      <c r="B58" s="53"/>
      <c r="C58" s="52"/>
      <c r="D58" s="22"/>
      <c r="E58" s="9"/>
      <c r="F58" s="9"/>
      <c r="G58" s="29"/>
    </row>
    <row r="59" spans="1:7">
      <c r="A59" s="102" t="s">
        <v>47</v>
      </c>
      <c r="B59" s="122" t="s">
        <v>48</v>
      </c>
      <c r="C59" s="117" t="s">
        <v>49</v>
      </c>
      <c r="D59" s="108"/>
      <c r="E59" s="119">
        <v>500</v>
      </c>
      <c r="F59" s="120"/>
      <c r="G59" s="121">
        <v>100</v>
      </c>
    </row>
    <row r="60" spans="1:7">
      <c r="A60" s="27"/>
      <c r="B60" s="85" t="s">
        <v>50</v>
      </c>
      <c r="C60" s="85" t="s">
        <v>51</v>
      </c>
      <c r="D60" s="87"/>
      <c r="E60" s="90">
        <f>E35+E44+E55</f>
        <v>28104</v>
      </c>
      <c r="F60" s="92"/>
      <c r="G60" s="91">
        <f>G35+G44+G55</f>
        <v>20638</v>
      </c>
    </row>
    <row r="61" spans="1:7">
      <c r="A61" s="27"/>
      <c r="B61" s="45"/>
      <c r="C61" s="45"/>
      <c r="D61" s="21"/>
      <c r="E61" s="9"/>
      <c r="F61" s="9"/>
      <c r="G61" s="29"/>
    </row>
    <row r="62" spans="1:7">
      <c r="A62" s="30"/>
      <c r="B62" s="31" t="s">
        <v>52</v>
      </c>
      <c r="C62" s="31"/>
      <c r="D62" s="15"/>
      <c r="E62" s="9">
        <f>G64</f>
        <v>30638</v>
      </c>
      <c r="F62" s="9"/>
      <c r="G62" s="29">
        <v>10000</v>
      </c>
    </row>
    <row r="63" spans="1:7">
      <c r="A63" s="50"/>
      <c r="B63" s="51"/>
      <c r="C63" s="51"/>
      <c r="D63" s="23"/>
      <c r="E63" s="9"/>
      <c r="F63" s="9"/>
      <c r="G63" s="29"/>
    </row>
    <row r="64" spans="1:7">
      <c r="A64" s="54"/>
      <c r="B64" s="84" t="s">
        <v>53</v>
      </c>
      <c r="C64" s="84"/>
      <c r="D64" s="93"/>
      <c r="E64" s="94">
        <f>E60+E62</f>
        <v>58742</v>
      </c>
      <c r="F64" s="95"/>
      <c r="G64" s="96">
        <f>G60+G62</f>
        <v>30638</v>
      </c>
    </row>
    <row r="65" spans="1:10">
      <c r="A65" s="54"/>
      <c r="B65" s="28"/>
      <c r="C65" s="28"/>
      <c r="D65" s="7"/>
      <c r="E65" s="9"/>
      <c r="F65" s="24"/>
      <c r="G65" s="29"/>
    </row>
    <row r="66" spans="1:10">
      <c r="A66" s="55"/>
      <c r="B66" s="56" t="s">
        <v>54</v>
      </c>
      <c r="C66" s="57"/>
      <c r="D66" s="25"/>
      <c r="E66" s="9"/>
      <c r="F66" s="9"/>
      <c r="G66" s="29"/>
    </row>
    <row r="67" spans="1:10">
      <c r="A67" s="30"/>
      <c r="B67" s="31" t="s">
        <v>55</v>
      </c>
      <c r="C67" s="31"/>
      <c r="D67" s="9">
        <v>20000</v>
      </c>
      <c r="E67" s="9"/>
      <c r="F67" s="9">
        <v>10000</v>
      </c>
      <c r="G67" s="29"/>
    </row>
    <row r="68" spans="1:10">
      <c r="A68" s="58"/>
      <c r="B68" s="59"/>
      <c r="C68" s="60"/>
      <c r="D68" s="13"/>
      <c r="E68" s="9"/>
      <c r="F68" s="26"/>
      <c r="G68" s="29"/>
    </row>
    <row r="69" spans="1:10">
      <c r="A69" s="58"/>
      <c r="B69" s="61" t="s">
        <v>56</v>
      </c>
      <c r="C69" s="59"/>
      <c r="D69" s="9"/>
      <c r="E69" s="9"/>
      <c r="F69" s="9"/>
      <c r="G69" s="29"/>
    </row>
    <row r="70" spans="1:10">
      <c r="A70" s="58"/>
      <c r="B70" s="62" t="s">
        <v>57</v>
      </c>
      <c r="C70" s="59"/>
      <c r="D70" s="9">
        <f>E64-D67</f>
        <v>38742</v>
      </c>
      <c r="E70" s="9"/>
      <c r="F70" s="9">
        <f>G64-F67</f>
        <v>20638</v>
      </c>
      <c r="G70" s="29"/>
      <c r="J70" s="5"/>
    </row>
    <row r="71" spans="1:10">
      <c r="A71" s="58"/>
      <c r="B71" s="62"/>
      <c r="C71" s="59"/>
      <c r="D71" s="9"/>
      <c r="E71" s="9"/>
      <c r="F71" s="9"/>
      <c r="G71" s="29"/>
    </row>
    <row r="72" spans="1:10" ht="13.5" thickBot="1">
      <c r="A72" s="63"/>
      <c r="B72" s="97"/>
      <c r="C72" s="98"/>
      <c r="D72" s="99"/>
      <c r="E72" s="100">
        <f>SUM(D67:D70)</f>
        <v>58742</v>
      </c>
      <c r="F72" s="100"/>
      <c r="G72" s="101">
        <f>SUM(F67:F70)</f>
        <v>30638</v>
      </c>
    </row>
    <row r="73" spans="1:10">
      <c r="C73" s="1"/>
      <c r="D73" s="6"/>
      <c r="E73" s="6"/>
      <c r="F73" s="6"/>
      <c r="G73" s="6"/>
    </row>
    <row r="74" spans="1:10">
      <c r="C74" s="1"/>
      <c r="D74" s="6"/>
      <c r="E74" s="6"/>
      <c r="F74" s="6"/>
      <c r="G74" s="6"/>
    </row>
    <row r="75" spans="1:10">
      <c r="C75" s="1"/>
      <c r="D75" s="6"/>
      <c r="E75" s="6"/>
      <c r="F75" s="6"/>
      <c r="G75" s="6"/>
    </row>
    <row r="76" spans="1:10">
      <c r="C76" s="1"/>
      <c r="D76" s="6"/>
      <c r="E76" s="6"/>
      <c r="F76" s="6"/>
      <c r="G76" s="6"/>
    </row>
    <row r="77" spans="1:10">
      <c r="C77" s="1"/>
      <c r="D77" s="6"/>
      <c r="E77" s="6"/>
      <c r="F77" s="6"/>
      <c r="G77" s="6"/>
    </row>
    <row r="78" spans="1:10">
      <c r="C78" s="1"/>
      <c r="D78" s="6"/>
      <c r="E78" s="6"/>
      <c r="F78" s="6"/>
      <c r="G78" s="6"/>
    </row>
    <row r="79" spans="1:10">
      <c r="C79" s="1"/>
      <c r="D79" s="6"/>
      <c r="E79" s="6"/>
      <c r="F79" s="6"/>
      <c r="G79" s="6"/>
    </row>
    <row r="80" spans="1:10">
      <c r="C80" s="1"/>
      <c r="D80" s="6"/>
      <c r="E80" s="6"/>
      <c r="F80" s="6"/>
      <c r="G80" s="6"/>
    </row>
    <row r="81" spans="3:7">
      <c r="C81" s="1"/>
      <c r="D81" s="6"/>
      <c r="E81" s="6"/>
      <c r="F81" s="6"/>
      <c r="G81" s="6"/>
    </row>
  </sheetData>
  <mergeCells count="12">
    <mergeCell ref="A7:C8"/>
    <mergeCell ref="D7:E7"/>
    <mergeCell ref="F7:G7"/>
    <mergeCell ref="A1:G1"/>
    <mergeCell ref="A2:G2"/>
    <mergeCell ref="A5:G5"/>
    <mergeCell ref="A6:G6"/>
    <mergeCell ref="D3:G3"/>
    <mergeCell ref="D4:G4"/>
    <mergeCell ref="A3:B3"/>
    <mergeCell ref="A4:B4"/>
    <mergeCell ref="C3:C4"/>
  </mergeCells>
  <printOptions horizontalCentered="1"/>
  <pageMargins left="0.4" right="0.4" top="0.5" bottom="0.69" header="0" footer="0"/>
  <pageSetup paperSize="9" scale="82" orientation="landscape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CFS</vt:lpstr>
      <vt:lpstr>CFS!Print_Area</vt:lpstr>
      <vt:lpstr>CFS!Print_Titles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</dc:creator>
  <cp:lastModifiedBy>yashwant Lalaseri</cp:lastModifiedBy>
  <cp:lastPrinted>2022-12-15T10:52:50Z</cp:lastPrinted>
  <dcterms:created xsi:type="dcterms:W3CDTF">2022-12-15T07:34:00Z</dcterms:created>
  <dcterms:modified xsi:type="dcterms:W3CDTF">2022-12-15T10:55:17Z</dcterms:modified>
</cp:coreProperties>
</file>